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JMumo\Box Sync\Jmumo Private\07. DRC\01. Ilima School Maintenance\02. Ilima School Renovations\04. Tender Documents\"/>
    </mc:Choice>
  </mc:AlternateContent>
  <xr:revisionPtr revIDLastSave="0" documentId="13_ncr:1_{2C4130AE-44A9-43AE-9031-E6E54F5C3892}" xr6:coauthVersionLast="47" xr6:coauthVersionMax="47" xr10:uidLastSave="{00000000-0000-0000-0000-000000000000}"/>
  <bookViews>
    <workbookView xWindow="-108" yWindow="-108" windowWidth="23256" windowHeight="14016" xr2:uid="{E9224E25-E1D8-44D8-9DEF-8B745A777D7F}"/>
  </bookViews>
  <sheets>
    <sheet name="Staff Hses &amp; related facilitie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 l="1"/>
  <c r="F21" i="4" s="1"/>
  <c r="F29" i="4"/>
  <c r="C15" i="4"/>
  <c r="C8" i="4"/>
  <c r="F8" i="4" s="1"/>
  <c r="F22" i="4"/>
  <c r="C20" i="4"/>
  <c r="F20" i="4" s="1"/>
  <c r="C19" i="4"/>
  <c r="F19" i="4" s="1"/>
  <c r="C18" i="4"/>
  <c r="F18" i="4" s="1"/>
  <c r="C17" i="4"/>
  <c r="F17" i="4" s="1"/>
  <c r="F7" i="4"/>
  <c r="F6" i="4"/>
  <c r="F5" i="4"/>
  <c r="F4" i="4"/>
  <c r="F3" i="4"/>
  <c r="F9" i="4" l="1"/>
  <c r="F10" i="4" s="1"/>
  <c r="F11" i="4" s="1"/>
  <c r="F32" i="4"/>
  <c r="F33" i="4" s="1"/>
  <c r="F34" i="4" s="1"/>
  <c r="F15" i="4"/>
  <c r="F23" i="4" s="1"/>
  <c r="F24" i="4" l="1"/>
  <c r="F25" i="4" s="1"/>
  <c r="F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tc={CD5A46F5-3797-411F-977A-7070913982F3}</author>
    <author>tc={81D3DCFD-6C87-40B6-BD2D-9A67616BD610}</author>
    <author>tc={3F3A7B91-69DD-474C-A7DA-35873DE656C8}</author>
  </authors>
  <commentList>
    <comment ref="B6" authorId="0" shapeId="0" xr:uid="{CD5A46F5-3797-411F-977A-7070913982F3}">
      <text>
        <t>[Threaded comment]
Your version of Excel allows you to read this threaded comment; however, any edits to it will get removed if the file is opened in a newer version of Excel. Learn more: https://go.microsoft.com/fwlink/?linkid=870924
Comment:
    Four are pending but out of those, 2should be demolished and be built afresh.</t>
      </text>
    </comment>
    <comment ref="E7" authorId="1" shapeId="0" xr:uid="{81D3DCFD-6C87-40B6-BD2D-9A67616BD610}">
      <text>
        <t>[Threaded comment]
Your version of Excel allows you to read this threaded comment; however, any edits to it will get removed if the file is opened in a newer version of Excel. Learn more: https://go.microsoft.com/fwlink/?linkid=870924
Comment:
    Rate Calculated from the new Staff block Latrine for the Administration area. See next Work sheet.</t>
      </text>
    </comment>
    <comment ref="A27" authorId="2" shapeId="0" xr:uid="{3F3A7B91-69DD-474C-A7DA-35873DE656C8}">
      <text>
        <t>[Threaded comment]
Your version of Excel allows you to read this threaded comment; however, any edits to it will get removed if the file is opened in a newer version of Excel. Learn more: https://go.microsoft.com/fwlink/?linkid=870924
Comment:
    Subject to approval by the budget holder.</t>
      </text>
    </comment>
  </commentList>
</comments>
</file>

<file path=xl/sharedStrings.xml><?xml version="1.0" encoding="utf-8"?>
<sst xmlns="http://schemas.openxmlformats.org/spreadsheetml/2006/main" count="70" uniqueCount="44">
  <si>
    <t>CM</t>
  </si>
  <si>
    <t>No.</t>
  </si>
  <si>
    <t>Item</t>
  </si>
  <si>
    <t>Description</t>
  </si>
  <si>
    <t>QTY</t>
  </si>
  <si>
    <t>A</t>
  </si>
  <si>
    <t>SM</t>
  </si>
  <si>
    <t>B</t>
  </si>
  <si>
    <t>C</t>
  </si>
  <si>
    <t>D</t>
  </si>
  <si>
    <t>Sum</t>
  </si>
  <si>
    <t>E</t>
  </si>
  <si>
    <t>F</t>
  </si>
  <si>
    <t>LM</t>
  </si>
  <si>
    <t xml:space="preserve">Item </t>
  </si>
  <si>
    <t>Units</t>
  </si>
  <si>
    <t>Total(USD)</t>
  </si>
  <si>
    <t>Basic Furniture Per apartment</t>
  </si>
  <si>
    <t>Kitchen all inclusive costs</t>
  </si>
  <si>
    <t>2Latrines - Repairable</t>
  </si>
  <si>
    <t>Other two earmarked for demolision</t>
  </si>
  <si>
    <t>Add 5% price escalation</t>
  </si>
  <si>
    <t>Subtotal</t>
  </si>
  <si>
    <t>Grant Total(rates include VAT)</t>
  </si>
  <si>
    <t>Rates (USD)</t>
  </si>
  <si>
    <t>Water Harvesting within Staff Quotas</t>
  </si>
  <si>
    <t>Steel gutters supply fixing and directing to the brick masonry tanks</t>
  </si>
  <si>
    <t>Staff Quotas Facilities Repair.</t>
  </si>
  <si>
    <t>Excavation</t>
  </si>
  <si>
    <t>Water proofed plaster work internally and externally</t>
  </si>
  <si>
    <t>300mm thick Base Concrete work Including reinforcement mesh reinforcement.</t>
  </si>
  <si>
    <t>200mm thick Water proofed baked brick Masonry walling in 1:3 c/s mortar</t>
  </si>
  <si>
    <t>Reinforced top slab in VRC class 25 includingconcrete, reinforcement,  lid, inlet and formwork.</t>
  </si>
  <si>
    <t>Masonry Tanks Construction(2x2x1.5)- 4number Tanks</t>
  </si>
  <si>
    <t>Sub total</t>
  </si>
  <si>
    <t>add 5% Contigency</t>
  </si>
  <si>
    <t>Repainting staff quotas roofs and Kitchens roof</t>
  </si>
  <si>
    <t>Grand total(rates are all inclusive)</t>
  </si>
  <si>
    <t>Solar provision for ligting the compound</t>
  </si>
  <si>
    <t>NB: A solar Specialist shall be engaged to work on this sub project.</t>
  </si>
  <si>
    <t>Totals Staff Quotas and Allied</t>
  </si>
  <si>
    <r>
      <t xml:space="preserve">Allow a provisional sum of </t>
    </r>
    <r>
      <rPr>
        <b/>
        <sz val="10"/>
        <color theme="1"/>
        <rFont val="Book Antiqua"/>
        <family val="1"/>
      </rPr>
      <t>$ 2500.00</t>
    </r>
    <r>
      <rPr>
        <sz val="10"/>
        <color theme="1"/>
        <rFont val="Book Antiqua"/>
        <family val="1"/>
      </rPr>
      <t xml:space="preserve"> for the supply and installation of solar Panels to ensure lighting provision for the school including all the necessary requirements such as inverters, batteries and power regulators. It shall include light fittings and bulbs within the classrooms and at the staff quotas,Latrines and a few security lights.</t>
    </r>
  </si>
  <si>
    <t>Staff Houses - Per Block with two aprtments</t>
  </si>
  <si>
    <t>Bib tap including water drawing pit area in masonry.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</si>
</sst>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sz val="10"/>
      <color theme="1"/>
      <name val="Book Antiqua"/>
      <family val="1"/>
    </font>
    <font>
      <b/>
      <sz val="10"/>
      <color theme="1"/>
      <name val="Book Antiqua"/>
      <family val="1"/>
    </font>
    <font>
      <b/>
      <i/>
      <sz val="10"/>
      <color theme="1"/>
      <name val="Book Antiqua"/>
      <family val="1"/>
    </font>
    <font>
      <b/>
      <u/>
      <sz val="10"/>
      <color theme="1"/>
      <name val="Book Antiqua"/>
      <family val="1"/>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xf numFmtId="0" fontId="2" fillId="0" borderId="1" xfId="0" applyFont="1" applyBorder="1"/>
    <xf numFmtId="0" fontId="2" fillId="0" borderId="1" xfId="0" applyFont="1" applyBorder="1" applyAlignment="1">
      <alignment wrapText="1"/>
    </xf>
    <xf numFmtId="0" fontId="2" fillId="0" borderId="0" xfId="0" applyFont="1" applyAlignment="1">
      <alignment wrapText="1"/>
    </xf>
    <xf numFmtId="0" fontId="3" fillId="0" borderId="1" xfId="0" applyFont="1" applyBorder="1"/>
    <xf numFmtId="0" fontId="4" fillId="0" borderId="1" xfId="0" applyFont="1" applyBorder="1" applyAlignment="1">
      <alignment horizontal="right" wrapText="1"/>
    </xf>
    <xf numFmtId="1" fontId="2" fillId="0" borderId="1" xfId="0" applyNumberFormat="1" applyFont="1" applyBorder="1"/>
    <xf numFmtId="0" fontId="5" fillId="0" borderId="1" xfId="0" applyFont="1" applyBorder="1" applyAlignment="1">
      <alignment wrapText="1"/>
    </xf>
    <xf numFmtId="0" fontId="3" fillId="2" borderId="1" xfId="0" applyFont="1" applyFill="1" applyBorder="1"/>
    <xf numFmtId="0" fontId="3" fillId="2" borderId="1" xfId="0" applyFont="1" applyFill="1" applyBorder="1" applyAlignment="1">
      <alignment wrapText="1"/>
    </xf>
    <xf numFmtId="0" fontId="3" fillId="3" borderId="1" xfId="0" applyFont="1" applyFill="1" applyBorder="1"/>
    <xf numFmtId="0" fontId="3" fillId="3" borderId="1" xfId="0" applyFont="1" applyFill="1" applyBorder="1" applyAlignment="1">
      <alignment wrapText="1"/>
    </xf>
    <xf numFmtId="0" fontId="4" fillId="0" borderId="1" xfId="0" applyFont="1" applyBorder="1" applyAlignment="1">
      <alignment wrapText="1"/>
    </xf>
    <xf numFmtId="0" fontId="3" fillId="0" borderId="7" xfId="0" applyFont="1" applyBorder="1"/>
    <xf numFmtId="0" fontId="4" fillId="0" borderId="7" xfId="0" applyFont="1" applyBorder="1" applyAlignment="1">
      <alignment horizontal="right" wrapText="1"/>
    </xf>
    <xf numFmtId="0" fontId="2" fillId="4" borderId="6" xfId="0" applyFont="1" applyFill="1" applyBorder="1"/>
    <xf numFmtId="0" fontId="2" fillId="4" borderId="6" xfId="0" applyFont="1" applyFill="1" applyBorder="1" applyAlignment="1">
      <alignment wrapText="1"/>
    </xf>
    <xf numFmtId="43" fontId="3" fillId="4" borderId="6" xfId="0" applyNumberFormat="1" applyFont="1" applyFill="1" applyBorder="1"/>
    <xf numFmtId="0" fontId="2" fillId="4" borderId="5" xfId="0" applyFont="1" applyFill="1" applyBorder="1"/>
    <xf numFmtId="0" fontId="2" fillId="4" borderId="5" xfId="0" applyFont="1" applyFill="1" applyBorder="1" applyAlignment="1">
      <alignment wrapText="1"/>
    </xf>
    <xf numFmtId="0" fontId="4" fillId="4" borderId="6" xfId="0" applyFont="1" applyFill="1" applyBorder="1" applyAlignment="1">
      <alignment wrapText="1"/>
    </xf>
    <xf numFmtId="0" fontId="3" fillId="3" borderId="2" xfId="0" applyFont="1" applyFill="1" applyBorder="1" applyAlignment="1">
      <alignment wrapText="1"/>
    </xf>
    <xf numFmtId="43" fontId="2" fillId="0" borderId="2" xfId="1" applyFont="1" applyBorder="1" applyAlignment="1">
      <alignment wrapText="1"/>
    </xf>
    <xf numFmtId="43" fontId="3" fillId="0" borderId="2" xfId="1" applyFont="1" applyBorder="1" applyAlignment="1">
      <alignment wrapText="1"/>
    </xf>
    <xf numFmtId="43" fontId="3" fillId="0" borderId="9" xfId="1" applyFont="1" applyBorder="1" applyAlignment="1">
      <alignment wrapText="1"/>
    </xf>
    <xf numFmtId="0" fontId="3" fillId="3" borderId="10" xfId="0" applyFont="1" applyFill="1" applyBorder="1"/>
    <xf numFmtId="43" fontId="2" fillId="0" borderId="10" xfId="1" applyFont="1" applyBorder="1"/>
    <xf numFmtId="43" fontId="3" fillId="0" borderId="10" xfId="1" applyFont="1" applyBorder="1"/>
    <xf numFmtId="43" fontId="3" fillId="0" borderId="8" xfId="1" applyFont="1" applyBorder="1"/>
    <xf numFmtId="0" fontId="3" fillId="2" borderId="2" xfId="0" applyFont="1" applyFill="1" applyBorder="1" applyAlignment="1">
      <alignment wrapText="1"/>
    </xf>
    <xf numFmtId="0" fontId="3" fillId="2" borderId="10" xfId="0" applyFont="1" applyFill="1" applyBorder="1"/>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oel Mumo" id="{B6B53915-3A64-4243-A28F-874DFD35CE3E}" userId="S::JMumo@awf.org::b18cbe88-77d3-4959-a251-b5b72d1cc62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1-08T19:48:47.36" personId="{B6B53915-3A64-4243-A28F-874DFD35CE3E}" id="{CD5A46F5-3797-411F-977A-7070913982F3}">
    <text>Four are pending but out of those, 2should be demolished and be built afresh.</text>
  </threadedComment>
  <threadedComment ref="E7" dT="2023-01-08T19:49:49.47" personId="{B6B53915-3A64-4243-A28F-874DFD35CE3E}" id="{81D3DCFD-6C87-40B6-BD2D-9A67616BD610}">
    <text>Rate Calculated from the new Staff block Latrine for the Administration area. See next Work sheet.</text>
  </threadedComment>
  <threadedComment ref="A27" dT="2023-01-08T20:26:51.98" personId="{B6B53915-3A64-4243-A28F-874DFD35CE3E}" id="{3F3A7B91-69DD-474C-A7DA-35873DE656C8}">
    <text>Subject to approval by the budget holder.</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B3B9E-95A4-40BB-A453-4940A73ADA98}">
  <dimension ref="A1:F38"/>
  <sheetViews>
    <sheetView tabSelected="1" topLeftCell="A32" zoomScale="115" zoomScaleNormal="115" workbookViewId="0">
      <selection activeCell="B32" sqref="B32"/>
    </sheetView>
  </sheetViews>
  <sheetFormatPr defaultRowHeight="13.8" x14ac:dyDescent="0.3"/>
  <cols>
    <col min="1" max="1" width="7.6640625" style="1" customWidth="1"/>
    <col min="2" max="2" width="42.88671875" style="4" customWidth="1"/>
    <col min="3" max="3" width="7.33203125" style="1" customWidth="1"/>
    <col min="4" max="4" width="8" style="1" customWidth="1"/>
    <col min="5" max="5" width="12" style="4" customWidth="1"/>
    <col min="6" max="20" width="10.88671875" style="1" customWidth="1"/>
    <col min="21" max="16384" width="8.88671875" style="1"/>
  </cols>
  <sheetData>
    <row r="1" spans="1:6" x14ac:dyDescent="0.3">
      <c r="A1" s="35" t="s">
        <v>27</v>
      </c>
      <c r="B1" s="36"/>
      <c r="C1" s="36"/>
      <c r="D1" s="36"/>
      <c r="E1" s="36"/>
      <c r="F1" s="37"/>
    </row>
    <row r="2" spans="1:6" x14ac:dyDescent="0.3">
      <c r="A2" s="11" t="s">
        <v>14</v>
      </c>
      <c r="B2" s="12" t="s">
        <v>3</v>
      </c>
      <c r="C2" s="11" t="s">
        <v>4</v>
      </c>
      <c r="D2" s="11" t="s">
        <v>15</v>
      </c>
      <c r="E2" s="22" t="s">
        <v>24</v>
      </c>
      <c r="F2" s="26" t="s">
        <v>16</v>
      </c>
    </row>
    <row r="3" spans="1:6" ht="18.600000000000001" customHeight="1" x14ac:dyDescent="0.3">
      <c r="A3" s="2" t="s">
        <v>5</v>
      </c>
      <c r="B3" s="3" t="s">
        <v>42</v>
      </c>
      <c r="C3" s="2">
        <v>2</v>
      </c>
      <c r="D3" s="2" t="s">
        <v>1</v>
      </c>
      <c r="E3" s="23"/>
      <c r="F3" s="27">
        <f t="shared" ref="F3:F8" si="0">C3*E3</f>
        <v>0</v>
      </c>
    </row>
    <row r="4" spans="1:6" x14ac:dyDescent="0.3">
      <c r="A4" s="2" t="s">
        <v>7</v>
      </c>
      <c r="B4" s="3" t="s">
        <v>18</v>
      </c>
      <c r="C4" s="2">
        <v>2</v>
      </c>
      <c r="D4" s="2" t="s">
        <v>1</v>
      </c>
      <c r="E4" s="23"/>
      <c r="F4" s="27">
        <f t="shared" si="0"/>
        <v>0</v>
      </c>
    </row>
    <row r="5" spans="1:6" x14ac:dyDescent="0.3">
      <c r="A5" s="2" t="s">
        <v>8</v>
      </c>
      <c r="B5" s="3" t="s">
        <v>17</v>
      </c>
      <c r="C5" s="2">
        <v>2</v>
      </c>
      <c r="D5" s="2" t="s">
        <v>1</v>
      </c>
      <c r="E5" s="23"/>
      <c r="F5" s="27">
        <f t="shared" si="0"/>
        <v>0</v>
      </c>
    </row>
    <row r="6" spans="1:6" x14ac:dyDescent="0.3">
      <c r="A6" s="2" t="s">
        <v>9</v>
      </c>
      <c r="B6" s="3" t="s">
        <v>19</v>
      </c>
      <c r="C6" s="2">
        <v>1</v>
      </c>
      <c r="D6" s="2" t="s">
        <v>1</v>
      </c>
      <c r="E6" s="23"/>
      <c r="F6" s="27">
        <f t="shared" si="0"/>
        <v>0</v>
      </c>
    </row>
    <row r="7" spans="1:6" x14ac:dyDescent="0.3">
      <c r="A7" s="2" t="s">
        <v>11</v>
      </c>
      <c r="B7" s="3" t="s">
        <v>20</v>
      </c>
      <c r="C7" s="2">
        <v>2</v>
      </c>
      <c r="D7" s="2" t="s">
        <v>1</v>
      </c>
      <c r="E7" s="23"/>
      <c r="F7" s="27">
        <f t="shared" si="0"/>
        <v>0</v>
      </c>
    </row>
    <row r="8" spans="1:6" x14ac:dyDescent="0.3">
      <c r="A8" s="2" t="s">
        <v>12</v>
      </c>
      <c r="B8" s="3" t="s">
        <v>36</v>
      </c>
      <c r="C8" s="7">
        <f>(12*2.1*2)+(12*2)</f>
        <v>74.400000000000006</v>
      </c>
      <c r="D8" s="2" t="s">
        <v>6</v>
      </c>
      <c r="E8" s="23"/>
      <c r="F8" s="27">
        <f t="shared" si="0"/>
        <v>0</v>
      </c>
    </row>
    <row r="9" spans="1:6" x14ac:dyDescent="0.3">
      <c r="A9" s="5"/>
      <c r="B9" s="6" t="s">
        <v>22</v>
      </c>
      <c r="C9" s="5"/>
      <c r="D9" s="5"/>
      <c r="E9" s="24"/>
      <c r="F9" s="28">
        <f>SUM(F3:F8)</f>
        <v>0</v>
      </c>
    </row>
    <row r="10" spans="1:6" x14ac:dyDescent="0.3">
      <c r="A10" s="5"/>
      <c r="B10" s="6" t="s">
        <v>21</v>
      </c>
      <c r="C10" s="5"/>
      <c r="D10" s="5"/>
      <c r="E10" s="24"/>
      <c r="F10" s="28">
        <f>F9*0.05</f>
        <v>0</v>
      </c>
    </row>
    <row r="11" spans="1:6" ht="14.4" thickBot="1" x14ac:dyDescent="0.35">
      <c r="A11" s="14"/>
      <c r="B11" s="15" t="s">
        <v>23</v>
      </c>
      <c r="C11" s="14"/>
      <c r="D11" s="14"/>
      <c r="E11" s="25"/>
      <c r="F11" s="29">
        <f>SUM(F9:F10)</f>
        <v>0</v>
      </c>
    </row>
    <row r="12" spans="1:6" ht="14.4" thickTop="1" x14ac:dyDescent="0.3"/>
    <row r="13" spans="1:6" ht="16.8" customHeight="1" x14ac:dyDescent="0.3">
      <c r="A13" s="32" t="s">
        <v>25</v>
      </c>
      <c r="B13" s="33"/>
      <c r="C13" s="33"/>
      <c r="D13" s="33"/>
      <c r="E13" s="33"/>
      <c r="F13" s="34"/>
    </row>
    <row r="14" spans="1:6" ht="16.2" customHeight="1" x14ac:dyDescent="0.3">
      <c r="A14" s="9" t="s">
        <v>14</v>
      </c>
      <c r="B14" s="10" t="s">
        <v>3</v>
      </c>
      <c r="C14" s="9" t="s">
        <v>4</v>
      </c>
      <c r="D14" s="9" t="s">
        <v>15</v>
      </c>
      <c r="E14" s="30" t="s">
        <v>24</v>
      </c>
      <c r="F14" s="31" t="s">
        <v>16</v>
      </c>
    </row>
    <row r="15" spans="1:6" ht="27.6" x14ac:dyDescent="0.3">
      <c r="A15" s="2" t="s">
        <v>5</v>
      </c>
      <c r="B15" s="3" t="s">
        <v>26</v>
      </c>
      <c r="C15" s="2">
        <f>30*2</f>
        <v>60</v>
      </c>
      <c r="D15" s="2" t="s">
        <v>13</v>
      </c>
      <c r="E15" s="23"/>
      <c r="F15" s="27">
        <f>C15*E15</f>
        <v>0</v>
      </c>
    </row>
    <row r="16" spans="1:6" ht="27.6" x14ac:dyDescent="0.3">
      <c r="A16" s="2" t="s">
        <v>7</v>
      </c>
      <c r="B16" s="8" t="s">
        <v>33</v>
      </c>
      <c r="C16" s="2"/>
      <c r="D16" s="2"/>
      <c r="E16" s="23"/>
      <c r="F16" s="27"/>
    </row>
    <row r="17" spans="1:6" x14ac:dyDescent="0.3">
      <c r="A17" s="2">
        <v>1</v>
      </c>
      <c r="B17" s="3" t="s">
        <v>28</v>
      </c>
      <c r="C17" s="7">
        <f>(0.5*2*2)*4</f>
        <v>8</v>
      </c>
      <c r="D17" s="2" t="s">
        <v>0</v>
      </c>
      <c r="E17" s="23"/>
      <c r="F17" s="27">
        <f t="shared" ref="F17:F22" si="1">C17*E17</f>
        <v>0</v>
      </c>
    </row>
    <row r="18" spans="1:6" ht="27.6" x14ac:dyDescent="0.3">
      <c r="A18" s="2">
        <v>2</v>
      </c>
      <c r="B18" s="3" t="s">
        <v>30</v>
      </c>
      <c r="C18" s="7">
        <f>2*2*0.3*4</f>
        <v>4.8</v>
      </c>
      <c r="D18" s="2" t="s">
        <v>0</v>
      </c>
      <c r="E18" s="23"/>
      <c r="F18" s="27">
        <f t="shared" si="1"/>
        <v>0</v>
      </c>
    </row>
    <row r="19" spans="1:6" ht="27.6" x14ac:dyDescent="0.3">
      <c r="A19" s="2">
        <v>3</v>
      </c>
      <c r="B19" s="3" t="s">
        <v>31</v>
      </c>
      <c r="C19" s="7">
        <f>8*1.5*4</f>
        <v>48</v>
      </c>
      <c r="D19" s="2" t="s">
        <v>6</v>
      </c>
      <c r="E19" s="23"/>
      <c r="F19" s="27">
        <f t="shared" si="1"/>
        <v>0</v>
      </c>
    </row>
    <row r="20" spans="1:6" ht="27.6" x14ac:dyDescent="0.3">
      <c r="A20" s="2">
        <v>4</v>
      </c>
      <c r="B20" s="3" t="s">
        <v>29</v>
      </c>
      <c r="C20" s="7">
        <f>8*1.5*2*4</f>
        <v>96</v>
      </c>
      <c r="D20" s="2" t="s">
        <v>6</v>
      </c>
      <c r="E20" s="23"/>
      <c r="F20" s="27">
        <f t="shared" si="1"/>
        <v>0</v>
      </c>
    </row>
    <row r="21" spans="1:6" ht="41.4" x14ac:dyDescent="0.3">
      <c r="A21" s="2">
        <v>5</v>
      </c>
      <c r="B21" s="3" t="s">
        <v>32</v>
      </c>
      <c r="C21" s="7">
        <f>2*2*0.2*4</f>
        <v>3.2</v>
      </c>
      <c r="D21" s="2" t="s">
        <v>0</v>
      </c>
      <c r="E21" s="23"/>
      <c r="F21" s="27">
        <f t="shared" si="1"/>
        <v>0</v>
      </c>
    </row>
    <row r="22" spans="1:6" ht="27.6" x14ac:dyDescent="0.3">
      <c r="A22" s="2">
        <v>6</v>
      </c>
      <c r="B22" s="3" t="s">
        <v>43</v>
      </c>
      <c r="C22" s="2">
        <v>1</v>
      </c>
      <c r="D22" s="2" t="s">
        <v>2</v>
      </c>
      <c r="E22" s="23"/>
      <c r="F22" s="27">
        <f t="shared" si="1"/>
        <v>0</v>
      </c>
    </row>
    <row r="23" spans="1:6" x14ac:dyDescent="0.3">
      <c r="A23" s="5"/>
      <c r="B23" s="6" t="s">
        <v>34</v>
      </c>
      <c r="C23" s="5"/>
      <c r="D23" s="5"/>
      <c r="E23" s="24"/>
      <c r="F23" s="28">
        <f>SUM(F15:F22)</f>
        <v>0</v>
      </c>
    </row>
    <row r="24" spans="1:6" x14ac:dyDescent="0.3">
      <c r="A24" s="5"/>
      <c r="B24" s="6" t="s">
        <v>35</v>
      </c>
      <c r="C24" s="5"/>
      <c r="D24" s="5"/>
      <c r="E24" s="24"/>
      <c r="F24" s="28">
        <f>F23*0.05</f>
        <v>0</v>
      </c>
    </row>
    <row r="25" spans="1:6" ht="14.4" thickBot="1" x14ac:dyDescent="0.35">
      <c r="A25" s="14"/>
      <c r="B25" s="15" t="s">
        <v>37</v>
      </c>
      <c r="C25" s="14"/>
      <c r="D25" s="14"/>
      <c r="E25" s="25"/>
      <c r="F25" s="29">
        <f>SUM(F23:F24)</f>
        <v>0</v>
      </c>
    </row>
    <row r="26" spans="1:6" ht="14.4" thickTop="1" x14ac:dyDescent="0.3"/>
    <row r="27" spans="1:6" x14ac:dyDescent="0.3">
      <c r="A27" s="32" t="s">
        <v>38</v>
      </c>
      <c r="B27" s="33"/>
      <c r="C27" s="33"/>
      <c r="D27" s="33"/>
      <c r="E27" s="33"/>
      <c r="F27" s="34"/>
    </row>
    <row r="28" spans="1:6" x14ac:dyDescent="0.3">
      <c r="A28" s="9" t="s">
        <v>14</v>
      </c>
      <c r="B28" s="10" t="s">
        <v>3</v>
      </c>
      <c r="C28" s="9" t="s">
        <v>4</v>
      </c>
      <c r="D28" s="9" t="s">
        <v>15</v>
      </c>
      <c r="E28" s="30" t="s">
        <v>24</v>
      </c>
      <c r="F28" s="31" t="s">
        <v>16</v>
      </c>
    </row>
    <row r="29" spans="1:6" ht="95.4" customHeight="1" x14ac:dyDescent="0.3">
      <c r="A29" s="2" t="s">
        <v>5</v>
      </c>
      <c r="B29" s="3" t="s">
        <v>41</v>
      </c>
      <c r="C29" s="2">
        <v>1</v>
      </c>
      <c r="D29" s="2" t="s">
        <v>10</v>
      </c>
      <c r="E29" s="23"/>
      <c r="F29" s="27">
        <f>C29*E29</f>
        <v>0</v>
      </c>
    </row>
    <row r="30" spans="1:6" ht="27.6" x14ac:dyDescent="0.3">
      <c r="A30" s="2"/>
      <c r="B30" s="13" t="s">
        <v>39</v>
      </c>
      <c r="C30" s="7"/>
      <c r="D30" s="2"/>
      <c r="E30" s="23"/>
      <c r="F30" s="27"/>
    </row>
    <row r="31" spans="1:6" x14ac:dyDescent="0.3">
      <c r="A31" s="2"/>
      <c r="B31" s="3"/>
      <c r="C31" s="2"/>
      <c r="D31" s="2"/>
      <c r="E31" s="23"/>
      <c r="F31" s="27"/>
    </row>
    <row r="32" spans="1:6" x14ac:dyDescent="0.3">
      <c r="A32" s="5"/>
      <c r="B32" s="6" t="s">
        <v>34</v>
      </c>
      <c r="C32" s="5"/>
      <c r="D32" s="5"/>
      <c r="E32" s="24"/>
      <c r="F32" s="28">
        <f>SUM(F29:F31)</f>
        <v>0</v>
      </c>
    </row>
    <row r="33" spans="1:6" x14ac:dyDescent="0.3">
      <c r="A33" s="5"/>
      <c r="B33" s="6" t="s">
        <v>35</v>
      </c>
      <c r="C33" s="5"/>
      <c r="D33" s="5"/>
      <c r="E33" s="24"/>
      <c r="F33" s="28">
        <f>F32*0.05</f>
        <v>0</v>
      </c>
    </row>
    <row r="34" spans="1:6" ht="14.4" thickBot="1" x14ac:dyDescent="0.35">
      <c r="A34" s="14"/>
      <c r="B34" s="15" t="s">
        <v>37</v>
      </c>
      <c r="C34" s="14"/>
      <c r="D34" s="14"/>
      <c r="E34" s="25"/>
      <c r="F34" s="29">
        <f>SUM(F32:F33)</f>
        <v>0</v>
      </c>
    </row>
    <row r="35" spans="1:6" ht="14.4" thickTop="1" x14ac:dyDescent="0.3"/>
    <row r="36" spans="1:6" x14ac:dyDescent="0.3">
      <c r="A36" s="19"/>
      <c r="B36" s="20"/>
      <c r="C36" s="19"/>
      <c r="D36" s="19"/>
      <c r="E36" s="20"/>
      <c r="F36" s="19"/>
    </row>
    <row r="37" spans="1:6" ht="14.4" thickBot="1" x14ac:dyDescent="0.35">
      <c r="A37" s="16"/>
      <c r="B37" s="21" t="s">
        <v>40</v>
      </c>
      <c r="C37" s="16"/>
      <c r="D37" s="16"/>
      <c r="E37" s="17"/>
      <c r="F37" s="18">
        <f>F11+F25+F34</f>
        <v>0</v>
      </c>
    </row>
    <row r="38" spans="1:6" ht="14.4" thickTop="1" x14ac:dyDescent="0.3"/>
  </sheetData>
  <mergeCells count="3">
    <mergeCell ref="A13:F13"/>
    <mergeCell ref="A1:F1"/>
    <mergeCell ref="A27:F2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Staff Hses &amp; related facilities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Mumo</dc:creator>
  <cp:lastModifiedBy>Joel Mumo</cp:lastModifiedBy>
  <cp:lastPrinted>2023-04-04T09:51:10Z</cp:lastPrinted>
  <dcterms:created xsi:type="dcterms:W3CDTF">2022-11-16T07:04:39Z</dcterms:created>
  <dcterms:modified xsi:type="dcterms:W3CDTF">2023-04-28T08:14:54Z</dcterms:modified>
</cp:coreProperties>
</file>