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JMumo\Box Sync\Jmumo Private\07. DRC\01. Ilima School Maintenance\02. Ilima School Renovations\04. Tender Documents\"/>
    </mc:Choice>
  </mc:AlternateContent>
  <xr:revisionPtr revIDLastSave="0" documentId="13_ncr:1_{1FC2551D-F4A1-44FA-8AE0-416B8A5574B5}" xr6:coauthVersionLast="47" xr6:coauthVersionMax="47" xr10:uidLastSave="{00000000-0000-0000-0000-000000000000}"/>
  <bookViews>
    <workbookView xWindow="-108" yWindow="-108" windowWidth="23256" windowHeight="14016" xr2:uid="{E9224E25-E1D8-44D8-9DEF-8B745A777D7F}"/>
  </bookViews>
  <sheets>
    <sheet name="Tchrs. Ltrn, Drnge, &amp; Acss Rt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 l="1"/>
  <c r="F11" i="3"/>
  <c r="F22" i="3"/>
  <c r="F19" i="3"/>
  <c r="F18" i="3"/>
  <c r="F17" i="3"/>
  <c r="F14" i="3"/>
  <c r="F13" i="3"/>
  <c r="F12" i="3"/>
  <c r="F3" i="3"/>
  <c r="F54" i="3"/>
  <c r="F52" i="3"/>
  <c r="F37" i="3"/>
  <c r="F53" i="3"/>
  <c r="C51" i="3"/>
  <c r="F51" i="3" s="1"/>
  <c r="C48" i="3"/>
  <c r="F48" i="3" s="1"/>
  <c r="C47" i="3"/>
  <c r="F47" i="3" s="1"/>
  <c r="C43" i="3"/>
  <c r="F43" i="3" s="1"/>
  <c r="C46" i="3"/>
  <c r="F46" i="3" s="1"/>
  <c r="C42" i="3"/>
  <c r="F42" i="3" s="1"/>
  <c r="C41" i="3"/>
  <c r="F41" i="3" s="1"/>
  <c r="C40" i="3"/>
  <c r="F40" i="3" s="1"/>
  <c r="C39" i="3"/>
  <c r="F39" i="3" s="1"/>
  <c r="C38" i="3"/>
  <c r="F38" i="3" s="1"/>
  <c r="F57" i="3" l="1"/>
  <c r="F58" i="3" s="1"/>
  <c r="F59" i="3" s="1"/>
</calcChain>
</file>

<file path=xl/sharedStrings.xml><?xml version="1.0" encoding="utf-8"?>
<sst xmlns="http://schemas.openxmlformats.org/spreadsheetml/2006/main" count="86" uniqueCount="61">
  <si>
    <t>CM</t>
  </si>
  <si>
    <t>L</t>
  </si>
  <si>
    <t>M</t>
  </si>
  <si>
    <t>No.</t>
  </si>
  <si>
    <t>Item</t>
  </si>
  <si>
    <t>Description</t>
  </si>
  <si>
    <t>QTY</t>
  </si>
  <si>
    <t>UNIT</t>
  </si>
  <si>
    <t>RATE</t>
  </si>
  <si>
    <t>Amount</t>
  </si>
  <si>
    <t>A</t>
  </si>
  <si>
    <t>SM</t>
  </si>
  <si>
    <t>B</t>
  </si>
  <si>
    <t>C</t>
  </si>
  <si>
    <t>D</t>
  </si>
  <si>
    <t>E</t>
  </si>
  <si>
    <t>F</t>
  </si>
  <si>
    <t>G</t>
  </si>
  <si>
    <t>H</t>
  </si>
  <si>
    <t>Mapping for drainage shall be done by the contractor to guide the community on how the drainage shall go around the whole compound to safeguard the buildings. The community shall be engaged in preparation for the drainage lines through stone pitching. The community members shall team up to deliver the stones for pitching and related materials.</t>
  </si>
  <si>
    <t>LM</t>
  </si>
  <si>
    <t>Drainage Mapping for stone Pitching.</t>
  </si>
  <si>
    <t>Access routes Mapping</t>
  </si>
  <si>
    <t>Using the existing routes or as convenient as possible, demarcate the access routes for the compound especially within the pupils latrines. The community shall assist in grading the routes manually. The rate here should include the mapping only.</t>
  </si>
  <si>
    <t>Girls'</t>
  </si>
  <si>
    <t>ii) 720 x 1600mm High</t>
  </si>
  <si>
    <t>i) 900 x 1600mm High</t>
  </si>
  <si>
    <t>iii) 600 x 1600mm High</t>
  </si>
  <si>
    <t>iv) 760 x 1600mm High</t>
  </si>
  <si>
    <t>i) 700 x 1600mm High</t>
  </si>
  <si>
    <t>ii) 760 x 1600mm High</t>
  </si>
  <si>
    <t>Pupils Latrine Blocks</t>
  </si>
  <si>
    <t>Fabricate simple wooden doors for the pupils latrines, all with a floor level clearance of 200mm as follows:</t>
  </si>
  <si>
    <t>Pupils Latrine Doors Fabrication</t>
  </si>
  <si>
    <t>Boys'</t>
  </si>
  <si>
    <t xml:space="preserve">Repair the floors for ease of use, and reinforce the walls through further plastering and painting with palm oil additive rich paint to avoid rain driven dilapidation as seen on site. </t>
  </si>
  <si>
    <t>Teachers Latrine Block (3m x 6m) 4door latrine</t>
  </si>
  <si>
    <t>Site clearance up to a maximum of 7 x 4Metres</t>
  </si>
  <si>
    <t xml:space="preserve">Mass concreting of the pit floor </t>
  </si>
  <si>
    <t>Masonry walling in cement sand 1:3 Mix</t>
  </si>
  <si>
    <t>200mm x 300mm deep Beam to support the partition wall above the suspended slab. Rate to include D8 reinforcement bars and related formwork</t>
  </si>
  <si>
    <t>Reinforced Concrete ring beam. Rate to include reinforcement bars and related formwork.</t>
  </si>
  <si>
    <t>Single strengthening reinforced concrete ring at the middle. Rate to include D8 reinforcement bars and related formwork.</t>
  </si>
  <si>
    <t>I</t>
  </si>
  <si>
    <t>J</t>
  </si>
  <si>
    <t>Plaster work inside the walls in 1:3 cement/Sand Mortar.</t>
  </si>
  <si>
    <t>K</t>
  </si>
  <si>
    <t>Gauge28 roofing including the timber structure, nails and all the associated materials.</t>
  </si>
  <si>
    <t>N</t>
  </si>
  <si>
    <t>Supply and fix doors of overall size 800mm wide by 2400mm high on the latrines entrances. These should include all the necessary ironmongery and finishing the doors to approval.</t>
  </si>
  <si>
    <t>Latrine Pit  Excavation up to a maximum depth of 3Metres</t>
  </si>
  <si>
    <t>Subtotal</t>
  </si>
  <si>
    <t xml:space="preserve">200mm thick Superstructure walling </t>
  </si>
  <si>
    <t>Add 18% VAT</t>
  </si>
  <si>
    <t>Substructure</t>
  </si>
  <si>
    <t>Superstructure</t>
  </si>
  <si>
    <t>Roofing, Windows, Doors, Accessories</t>
  </si>
  <si>
    <t xml:space="preserve">Total For School Latrines to Summary </t>
  </si>
  <si>
    <t>Allow for fixing of 2number 150mm diameter Soil Vent Pipes to be exposed to sunlight at least 1Metre height to enable fowl smell radiation effect, complete with a fly screen.</t>
  </si>
  <si>
    <t>150mm thick Reinforced concrete Suspended Slab including leaving 4Number pit holes. Use D10bars each way to reinforce the concrete. Include an automatic clsing chute installed on each pit.</t>
  </si>
  <si>
    <t>While walling, allow for small openings of 900 x600mm height shall be left on sides as windows, as shown in the drawings, but closed with wiremesh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</si>
</sst>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1"/>
      <color theme="1"/>
      <name val="Calibri"/>
      <family val="2"/>
      <scheme val="minor"/>
    </font>
    <font>
      <sz val="11"/>
      <color theme="1"/>
      <name val="Book Antiqua"/>
      <family val="1"/>
    </font>
    <font>
      <b/>
      <sz val="11"/>
      <color theme="1"/>
      <name val="Book Antiqua"/>
      <family val="1"/>
    </font>
    <font>
      <b/>
      <u/>
      <sz val="11"/>
      <color theme="1"/>
      <name val="Book Antiqua"/>
      <family val="1"/>
    </font>
    <font>
      <u/>
      <sz val="11"/>
      <color theme="1"/>
      <name val="Book Antiqua"/>
      <family val="1"/>
    </font>
    <font>
      <b/>
      <i/>
      <sz val="11"/>
      <color theme="1"/>
      <name val="Book Antiqua"/>
      <family val="1"/>
    </font>
    <font>
      <b/>
      <u/>
      <sz val="12"/>
      <color theme="1"/>
      <name val="Book Antiqua"/>
      <family val="1"/>
    </font>
    <font>
      <sz val="11"/>
      <name val="Book Antiqua"/>
      <family val="1"/>
    </font>
    <font>
      <b/>
      <sz val="11"/>
      <name val="Book Antiqua"/>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0" fontId="2" fillId="0" borderId="0" xfId="0" applyFont="1"/>
    <xf numFmtId="0" fontId="2" fillId="0" borderId="2" xfId="0" applyFont="1" applyBorder="1"/>
    <xf numFmtId="0" fontId="2" fillId="0" borderId="2" xfId="0" applyFont="1" applyBorder="1" applyAlignment="1">
      <alignment wrapText="1"/>
    </xf>
    <xf numFmtId="0" fontId="2" fillId="0" borderId="0" xfId="0" applyFont="1" applyAlignment="1">
      <alignment wrapText="1"/>
    </xf>
    <xf numFmtId="0" fontId="3" fillId="0" borderId="2" xfId="0" applyFont="1" applyBorder="1"/>
    <xf numFmtId="0" fontId="4" fillId="0" borderId="2" xfId="0" applyFont="1" applyBorder="1" applyAlignment="1">
      <alignment wrapText="1"/>
    </xf>
    <xf numFmtId="0" fontId="4" fillId="0" borderId="2" xfId="0" applyFont="1" applyBorder="1"/>
    <xf numFmtId="43" fontId="4" fillId="0" borderId="4" xfId="1" applyFont="1" applyBorder="1"/>
    <xf numFmtId="43" fontId="2" fillId="0" borderId="4" xfId="1" applyFont="1" applyBorder="1"/>
    <xf numFmtId="43" fontId="3" fillId="0" borderId="4" xfId="1" applyFont="1" applyBorder="1"/>
    <xf numFmtId="43" fontId="2" fillId="0" borderId="0" xfId="1" applyFont="1"/>
    <xf numFmtId="43" fontId="4" fillId="0" borderId="3" xfId="1" applyFont="1" applyBorder="1"/>
    <xf numFmtId="43" fontId="2" fillId="0" borderId="3" xfId="1" applyFont="1" applyBorder="1"/>
    <xf numFmtId="43" fontId="3" fillId="0" borderId="3" xfId="1" applyFont="1" applyBorder="1"/>
    <xf numFmtId="0" fontId="2" fillId="0" borderId="2" xfId="0" applyFont="1" applyBorder="1" applyAlignment="1">
      <alignment horizontal="left" wrapText="1"/>
    </xf>
    <xf numFmtId="1" fontId="4" fillId="0" borderId="2" xfId="0" applyNumberFormat="1" applyFont="1" applyBorder="1"/>
    <xf numFmtId="1" fontId="2" fillId="0" borderId="2" xfId="0" applyNumberFormat="1" applyFont="1" applyBorder="1"/>
    <xf numFmtId="1" fontId="3" fillId="0" borderId="2" xfId="0" applyNumberFormat="1" applyFont="1" applyBorder="1"/>
    <xf numFmtId="1" fontId="2" fillId="0" borderId="0" xfId="0" applyNumberFormat="1" applyFont="1"/>
    <xf numFmtId="0" fontId="4" fillId="0" borderId="2"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2" fontId="2" fillId="0" borderId="2" xfId="0" applyNumberFormat="1" applyFont="1" applyBorder="1"/>
    <xf numFmtId="0" fontId="6" fillId="0" borderId="6" xfId="0" applyFont="1" applyBorder="1" applyAlignment="1">
      <alignment horizontal="right" wrapText="1"/>
    </xf>
    <xf numFmtId="0" fontId="2" fillId="0" borderId="1" xfId="0" applyFont="1" applyBorder="1" applyAlignment="1">
      <alignment horizontal="center"/>
    </xf>
    <xf numFmtId="0" fontId="2" fillId="0" borderId="6" xfId="0" applyFont="1" applyBorder="1" applyAlignment="1">
      <alignment horizontal="center"/>
    </xf>
    <xf numFmtId="0" fontId="6" fillId="0" borderId="1" xfId="0" applyFont="1" applyBorder="1" applyAlignment="1">
      <alignment horizontal="right" wrapText="1"/>
    </xf>
    <xf numFmtId="0" fontId="6" fillId="0" borderId="2" xfId="0" applyFont="1" applyBorder="1" applyAlignment="1">
      <alignment horizontal="right" wrapText="1"/>
    </xf>
    <xf numFmtId="0" fontId="5" fillId="0" borderId="2" xfId="0" applyFont="1" applyBorder="1" applyAlignment="1">
      <alignment horizontal="center"/>
    </xf>
    <xf numFmtId="1" fontId="5" fillId="0" borderId="2" xfId="0" applyNumberFormat="1" applyFont="1" applyBorder="1"/>
    <xf numFmtId="0" fontId="5" fillId="0" borderId="2" xfId="0" applyFont="1" applyBorder="1"/>
    <xf numFmtId="43" fontId="5" fillId="0" borderId="4" xfId="1" applyFont="1" applyFill="1" applyBorder="1"/>
    <xf numFmtId="43" fontId="5" fillId="0" borderId="3" xfId="1" applyFont="1" applyFill="1" applyBorder="1"/>
    <xf numFmtId="0" fontId="3" fillId="0" borderId="1" xfId="0" applyFont="1" applyBorder="1"/>
    <xf numFmtId="43" fontId="3" fillId="0" borderId="7" xfId="1" applyFont="1" applyBorder="1"/>
    <xf numFmtId="0" fontId="3" fillId="0" borderId="6" xfId="0" applyFont="1" applyBorder="1"/>
    <xf numFmtId="43" fontId="3" fillId="0" borderId="8" xfId="1" applyFont="1" applyBorder="1"/>
    <xf numFmtId="1" fontId="3" fillId="0" borderId="1" xfId="0" applyNumberFormat="1" applyFont="1" applyBorder="1"/>
    <xf numFmtId="43" fontId="3" fillId="0" borderId="9" xfId="1" applyFont="1" applyBorder="1"/>
    <xf numFmtId="1" fontId="3" fillId="0" borderId="6" xfId="0" applyNumberFormat="1" applyFont="1" applyBorder="1"/>
    <xf numFmtId="43" fontId="3" fillId="0" borderId="10" xfId="1" applyFont="1" applyBorder="1"/>
    <xf numFmtId="0" fontId="5" fillId="0" borderId="0" xfId="0" applyFont="1" applyAlignment="1">
      <alignment horizontal="center"/>
    </xf>
    <xf numFmtId="0" fontId="7" fillId="0" borderId="2" xfId="0" applyFont="1" applyBorder="1" applyAlignment="1">
      <alignment wrapText="1"/>
    </xf>
    <xf numFmtId="43" fontId="5" fillId="0" borderId="5" xfId="1" applyFont="1" applyFill="1" applyBorder="1"/>
    <xf numFmtId="43" fontId="8" fillId="0" borderId="4" xfId="1" applyFont="1" applyBorder="1"/>
    <xf numFmtId="43" fontId="2" fillId="0" borderId="0" xfId="0" applyNumberFormat="1" applyFont="1"/>
    <xf numFmtId="43" fontId="9" fillId="0" borderId="4" xfId="1" applyFont="1" applyFill="1" applyBorder="1"/>
    <xf numFmtId="43" fontId="3" fillId="0" borderId="3" xfId="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BCE3-D060-4401-82FE-FFA0AFF42678}">
  <dimension ref="A1:G60"/>
  <sheetViews>
    <sheetView tabSelected="1" topLeftCell="A48" workbookViewId="0">
      <selection activeCell="B54" sqref="B54"/>
    </sheetView>
  </sheetViews>
  <sheetFormatPr defaultRowHeight="14.4" x14ac:dyDescent="0.3"/>
  <cols>
    <col min="1" max="1" width="6.6640625" style="22" customWidth="1"/>
    <col min="2" max="2" width="50.109375" style="4" customWidth="1"/>
    <col min="3" max="3" width="7.21875" style="19" customWidth="1"/>
    <col min="4" max="4" width="8.6640625" style="1" customWidth="1"/>
    <col min="5" max="5" width="9.77734375" style="11" customWidth="1"/>
    <col min="6" max="6" width="14.44140625" style="11" customWidth="1"/>
    <col min="7" max="7" width="9.44140625" style="1" bestFit="1" customWidth="1"/>
    <col min="8" max="16384" width="8.88671875" style="1"/>
  </cols>
  <sheetData>
    <row r="1" spans="1:6" x14ac:dyDescent="0.3">
      <c r="A1" s="20" t="s">
        <v>4</v>
      </c>
      <c r="B1" s="6" t="s">
        <v>5</v>
      </c>
      <c r="C1" s="16" t="s">
        <v>6</v>
      </c>
      <c r="D1" s="7" t="s">
        <v>7</v>
      </c>
      <c r="E1" s="8" t="s">
        <v>8</v>
      </c>
      <c r="F1" s="12" t="s">
        <v>9</v>
      </c>
    </row>
    <row r="2" spans="1:6" ht="16.8" customHeight="1" x14ac:dyDescent="0.3">
      <c r="A2" s="21"/>
      <c r="B2" s="6" t="s">
        <v>21</v>
      </c>
      <c r="C2" s="17"/>
      <c r="D2" s="2"/>
      <c r="E2" s="9"/>
      <c r="F2" s="13"/>
    </row>
    <row r="3" spans="1:6" ht="86.4" customHeight="1" x14ac:dyDescent="0.3">
      <c r="A3" s="21" t="s">
        <v>10</v>
      </c>
      <c r="B3" s="15" t="s">
        <v>19</v>
      </c>
      <c r="C3" s="18">
        <v>1200</v>
      </c>
      <c r="D3" s="5" t="s">
        <v>20</v>
      </c>
      <c r="E3" s="47"/>
      <c r="F3" s="48">
        <f>C3*E3</f>
        <v>0</v>
      </c>
    </row>
    <row r="4" spans="1:6" x14ac:dyDescent="0.3">
      <c r="A4" s="21"/>
      <c r="B4" s="3"/>
      <c r="C4" s="17"/>
      <c r="D4" s="2"/>
      <c r="E4" s="45"/>
      <c r="F4" s="13"/>
    </row>
    <row r="5" spans="1:6" x14ac:dyDescent="0.3">
      <c r="A5" s="21"/>
      <c r="B5" s="6" t="s">
        <v>22</v>
      </c>
      <c r="C5" s="17"/>
      <c r="D5" s="2"/>
      <c r="E5" s="45"/>
      <c r="F5" s="13"/>
    </row>
    <row r="6" spans="1:6" ht="76.2" customHeight="1" x14ac:dyDescent="0.3">
      <c r="A6" s="21" t="s">
        <v>12</v>
      </c>
      <c r="B6" s="3" t="s">
        <v>23</v>
      </c>
      <c r="C6" s="18">
        <v>1500</v>
      </c>
      <c r="D6" s="5" t="s">
        <v>20</v>
      </c>
      <c r="E6" s="47"/>
      <c r="F6" s="48">
        <f>C6*E6</f>
        <v>0</v>
      </c>
    </row>
    <row r="7" spans="1:6" x14ac:dyDescent="0.3">
      <c r="A7" s="21"/>
      <c r="B7" s="3"/>
      <c r="C7" s="17"/>
      <c r="D7" s="2"/>
      <c r="E7" s="9"/>
      <c r="F7" s="13"/>
    </row>
    <row r="8" spans="1:6" x14ac:dyDescent="0.3">
      <c r="A8" s="21"/>
      <c r="B8" s="6" t="s">
        <v>33</v>
      </c>
      <c r="C8" s="17"/>
      <c r="D8" s="2"/>
      <c r="E8" s="9"/>
      <c r="F8" s="13"/>
    </row>
    <row r="9" spans="1:6" ht="28.2" customHeight="1" x14ac:dyDescent="0.3">
      <c r="A9" s="21" t="s">
        <v>13</v>
      </c>
      <c r="B9" s="3" t="s">
        <v>32</v>
      </c>
      <c r="C9" s="17"/>
      <c r="D9" s="2"/>
      <c r="E9" s="9"/>
      <c r="F9" s="13"/>
    </row>
    <row r="10" spans="1:6" x14ac:dyDescent="0.3">
      <c r="A10" s="21"/>
      <c r="B10" s="6" t="s">
        <v>24</v>
      </c>
      <c r="C10" s="17"/>
      <c r="D10" s="2"/>
      <c r="E10" s="9"/>
      <c r="F10" s="13"/>
    </row>
    <row r="11" spans="1:6" x14ac:dyDescent="0.3">
      <c r="A11" s="21"/>
      <c r="B11" s="3" t="s">
        <v>26</v>
      </c>
      <c r="C11" s="17">
        <v>1</v>
      </c>
      <c r="D11" s="2" t="s">
        <v>3</v>
      </c>
      <c r="E11" s="9"/>
      <c r="F11" s="13">
        <f t="shared" ref="F11:F14" si="0">C11*E11</f>
        <v>0</v>
      </c>
    </row>
    <row r="12" spans="1:6" x14ac:dyDescent="0.3">
      <c r="A12" s="21"/>
      <c r="B12" s="3" t="s">
        <v>25</v>
      </c>
      <c r="C12" s="17">
        <v>1</v>
      </c>
      <c r="D12" s="2" t="s">
        <v>3</v>
      </c>
      <c r="E12" s="9"/>
      <c r="F12" s="13">
        <f t="shared" si="0"/>
        <v>0</v>
      </c>
    </row>
    <row r="13" spans="1:6" x14ac:dyDescent="0.3">
      <c r="A13" s="21"/>
      <c r="B13" s="3" t="s">
        <v>27</v>
      </c>
      <c r="C13" s="17">
        <v>1</v>
      </c>
      <c r="D13" s="2" t="s">
        <v>3</v>
      </c>
      <c r="E13" s="9"/>
      <c r="F13" s="13">
        <f t="shared" si="0"/>
        <v>0</v>
      </c>
    </row>
    <row r="14" spans="1:6" x14ac:dyDescent="0.3">
      <c r="A14" s="21"/>
      <c r="B14" s="3" t="s">
        <v>28</v>
      </c>
      <c r="C14" s="17">
        <v>1</v>
      </c>
      <c r="D14" s="2" t="s">
        <v>3</v>
      </c>
      <c r="E14" s="9"/>
      <c r="F14" s="13">
        <f t="shared" si="0"/>
        <v>0</v>
      </c>
    </row>
    <row r="15" spans="1:6" x14ac:dyDescent="0.3">
      <c r="A15" s="21"/>
      <c r="B15" s="3"/>
      <c r="C15" s="17"/>
      <c r="D15" s="2"/>
      <c r="E15" s="9"/>
      <c r="F15" s="13"/>
    </row>
    <row r="16" spans="1:6" x14ac:dyDescent="0.3">
      <c r="A16" s="21"/>
      <c r="B16" s="6" t="s">
        <v>34</v>
      </c>
      <c r="C16" s="17"/>
      <c r="D16" s="2"/>
      <c r="E16" s="9"/>
      <c r="F16" s="13"/>
    </row>
    <row r="17" spans="1:6" x14ac:dyDescent="0.3">
      <c r="A17" s="21"/>
      <c r="B17" s="3" t="s">
        <v>29</v>
      </c>
      <c r="C17" s="17">
        <v>2</v>
      </c>
      <c r="D17" s="2" t="s">
        <v>3</v>
      </c>
      <c r="E17" s="9"/>
      <c r="F17" s="13">
        <f t="shared" ref="F17:F19" si="1">C17*E17</f>
        <v>0</v>
      </c>
    </row>
    <row r="18" spans="1:6" x14ac:dyDescent="0.3">
      <c r="A18" s="21"/>
      <c r="B18" s="3" t="s">
        <v>30</v>
      </c>
      <c r="C18" s="17">
        <v>1</v>
      </c>
      <c r="D18" s="2" t="s">
        <v>3</v>
      </c>
      <c r="E18" s="9"/>
      <c r="F18" s="13">
        <f t="shared" si="1"/>
        <v>0</v>
      </c>
    </row>
    <row r="19" spans="1:6" x14ac:dyDescent="0.3">
      <c r="A19" s="21"/>
      <c r="B19" s="3" t="s">
        <v>27</v>
      </c>
      <c r="C19" s="17">
        <v>3</v>
      </c>
      <c r="D19" s="2" t="s">
        <v>3</v>
      </c>
      <c r="E19" s="9"/>
      <c r="F19" s="13">
        <f t="shared" si="1"/>
        <v>0</v>
      </c>
    </row>
    <row r="20" spans="1:6" x14ac:dyDescent="0.3">
      <c r="A20" s="21"/>
      <c r="B20" s="6"/>
      <c r="C20" s="17"/>
      <c r="D20" s="2"/>
      <c r="E20" s="9"/>
      <c r="F20" s="13"/>
    </row>
    <row r="21" spans="1:6" x14ac:dyDescent="0.3">
      <c r="A21" s="21"/>
      <c r="B21" s="6" t="s">
        <v>31</v>
      </c>
      <c r="C21" s="17"/>
      <c r="D21" s="2"/>
      <c r="E21" s="9"/>
      <c r="F21" s="13"/>
    </row>
    <row r="22" spans="1:6" ht="57.6" x14ac:dyDescent="0.3">
      <c r="A22" s="21" t="s">
        <v>13</v>
      </c>
      <c r="B22" s="3" t="s">
        <v>35</v>
      </c>
      <c r="C22" s="17">
        <v>1</v>
      </c>
      <c r="D22" s="2" t="s">
        <v>4</v>
      </c>
      <c r="E22" s="9"/>
      <c r="F22" s="13">
        <f>C22*E22</f>
        <v>0</v>
      </c>
    </row>
    <row r="23" spans="1:6" x14ac:dyDescent="0.3">
      <c r="A23" s="21"/>
      <c r="B23" s="3"/>
      <c r="C23" s="17"/>
      <c r="D23" s="2"/>
      <c r="E23" s="9"/>
      <c r="F23" s="13"/>
    </row>
    <row r="24" spans="1:6" x14ac:dyDescent="0.3">
      <c r="A24" s="21"/>
      <c r="B24" s="3"/>
      <c r="C24" s="17"/>
      <c r="D24" s="2"/>
      <c r="E24" s="9"/>
      <c r="F24" s="13"/>
    </row>
    <row r="25" spans="1:6" x14ac:dyDescent="0.3">
      <c r="A25" s="21"/>
      <c r="B25" s="3"/>
      <c r="C25" s="17"/>
      <c r="D25" s="2"/>
      <c r="E25" s="9"/>
      <c r="F25" s="13"/>
    </row>
    <row r="26" spans="1:6" x14ac:dyDescent="0.3">
      <c r="A26" s="21"/>
      <c r="B26" s="3"/>
      <c r="C26" s="17"/>
      <c r="D26" s="2"/>
      <c r="E26" s="9"/>
      <c r="F26" s="13"/>
    </row>
    <row r="27" spans="1:6" x14ac:dyDescent="0.3">
      <c r="A27" s="21"/>
      <c r="B27" s="3"/>
      <c r="C27" s="17"/>
      <c r="D27" s="2"/>
      <c r="E27" s="9"/>
      <c r="F27" s="13"/>
    </row>
    <row r="28" spans="1:6" x14ac:dyDescent="0.3">
      <c r="A28" s="21"/>
      <c r="B28" s="3"/>
      <c r="C28" s="17"/>
      <c r="D28" s="2"/>
      <c r="E28" s="9"/>
      <c r="F28" s="13"/>
    </row>
    <row r="29" spans="1:6" x14ac:dyDescent="0.3">
      <c r="A29" s="21"/>
      <c r="B29" s="3"/>
      <c r="C29" s="17"/>
      <c r="D29" s="2"/>
      <c r="E29" s="9"/>
      <c r="F29" s="13"/>
    </row>
    <row r="30" spans="1:6" x14ac:dyDescent="0.3">
      <c r="A30" s="21"/>
      <c r="B30" s="3"/>
      <c r="C30" s="17"/>
      <c r="D30" s="2"/>
      <c r="E30" s="9"/>
      <c r="F30" s="13"/>
    </row>
    <row r="31" spans="1:6" x14ac:dyDescent="0.3">
      <c r="A31" s="21"/>
      <c r="B31" s="3"/>
      <c r="C31" s="17"/>
      <c r="D31" s="2"/>
      <c r="E31" s="9"/>
      <c r="F31" s="13"/>
    </row>
    <row r="32" spans="1:6" x14ac:dyDescent="0.3">
      <c r="A32" s="21"/>
      <c r="B32" s="3"/>
      <c r="C32" s="17"/>
      <c r="D32" s="2"/>
      <c r="E32" s="9"/>
      <c r="F32" s="13"/>
    </row>
    <row r="33" spans="1:6" x14ac:dyDescent="0.3">
      <c r="A33" s="21"/>
      <c r="B33" s="3"/>
      <c r="C33" s="17"/>
      <c r="D33" s="2"/>
      <c r="E33" s="9"/>
      <c r="F33" s="13"/>
    </row>
    <row r="34" spans="1:6" x14ac:dyDescent="0.3">
      <c r="A34" s="21"/>
      <c r="B34" s="3"/>
      <c r="C34" s="17"/>
      <c r="D34" s="2"/>
      <c r="E34" s="9"/>
      <c r="F34" s="13"/>
    </row>
    <row r="35" spans="1:6" ht="19.8" customHeight="1" x14ac:dyDescent="0.3">
      <c r="A35" s="42"/>
      <c r="B35" s="43" t="s">
        <v>36</v>
      </c>
      <c r="C35" s="30"/>
      <c r="D35" s="31"/>
      <c r="E35" s="44"/>
      <c r="F35" s="33"/>
    </row>
    <row r="36" spans="1:6" x14ac:dyDescent="0.3">
      <c r="A36" s="29"/>
      <c r="B36" s="6" t="s">
        <v>54</v>
      </c>
      <c r="C36" s="30"/>
      <c r="D36" s="31"/>
      <c r="E36" s="32"/>
      <c r="F36" s="33"/>
    </row>
    <row r="37" spans="1:6" x14ac:dyDescent="0.3">
      <c r="A37" s="21" t="s">
        <v>10</v>
      </c>
      <c r="B37" s="3" t="s">
        <v>37</v>
      </c>
      <c r="C37" s="17">
        <v>28</v>
      </c>
      <c r="D37" s="2" t="s">
        <v>11</v>
      </c>
      <c r="E37" s="9"/>
      <c r="F37" s="13">
        <f t="shared" ref="F37:F43" si="2">C37*E37</f>
        <v>0</v>
      </c>
    </row>
    <row r="38" spans="1:6" ht="28.8" x14ac:dyDescent="0.3">
      <c r="A38" s="21" t="s">
        <v>12</v>
      </c>
      <c r="B38" s="3" t="s">
        <v>50</v>
      </c>
      <c r="C38" s="17">
        <f>5*2*3</f>
        <v>30</v>
      </c>
      <c r="D38" s="2" t="s">
        <v>0</v>
      </c>
      <c r="E38" s="9"/>
      <c r="F38" s="13">
        <f t="shared" si="2"/>
        <v>0</v>
      </c>
    </row>
    <row r="39" spans="1:6" x14ac:dyDescent="0.3">
      <c r="A39" s="21" t="s">
        <v>13</v>
      </c>
      <c r="B39" s="3" t="s">
        <v>38</v>
      </c>
      <c r="C39" s="17">
        <f>5*2*0.2</f>
        <v>2</v>
      </c>
      <c r="D39" s="2" t="s">
        <v>0</v>
      </c>
      <c r="E39" s="9"/>
      <c r="F39" s="13">
        <f t="shared" si="2"/>
        <v>0</v>
      </c>
    </row>
    <row r="40" spans="1:6" x14ac:dyDescent="0.3">
      <c r="A40" s="21" t="s">
        <v>14</v>
      </c>
      <c r="B40" s="3" t="s">
        <v>39</v>
      </c>
      <c r="C40" s="17">
        <f>(10+4)*3</f>
        <v>42</v>
      </c>
      <c r="D40" s="2" t="s">
        <v>11</v>
      </c>
      <c r="E40" s="9"/>
      <c r="F40" s="13">
        <f t="shared" si="2"/>
        <v>0</v>
      </c>
    </row>
    <row r="41" spans="1:6" ht="43.2" x14ac:dyDescent="0.3">
      <c r="A41" s="21" t="s">
        <v>15</v>
      </c>
      <c r="B41" s="3" t="s">
        <v>42</v>
      </c>
      <c r="C41" s="17">
        <f>14*0.2*0.3</f>
        <v>0.84000000000000008</v>
      </c>
      <c r="D41" s="2" t="s">
        <v>0</v>
      </c>
      <c r="E41" s="9"/>
      <c r="F41" s="13">
        <f t="shared" si="2"/>
        <v>0</v>
      </c>
    </row>
    <row r="42" spans="1:6" ht="57.6" x14ac:dyDescent="0.3">
      <c r="A42" s="21" t="s">
        <v>16</v>
      </c>
      <c r="B42" s="3" t="s">
        <v>59</v>
      </c>
      <c r="C42" s="17">
        <f>8*5</f>
        <v>40</v>
      </c>
      <c r="D42" s="2" t="s">
        <v>11</v>
      </c>
      <c r="E42" s="9"/>
      <c r="F42" s="13">
        <f t="shared" si="2"/>
        <v>0</v>
      </c>
    </row>
    <row r="43" spans="1:6" ht="43.2" x14ac:dyDescent="0.3">
      <c r="A43" s="21" t="s">
        <v>17</v>
      </c>
      <c r="B43" s="3" t="s">
        <v>40</v>
      </c>
      <c r="C43" s="23">
        <f>7*0.2*0.3</f>
        <v>0.42000000000000004</v>
      </c>
      <c r="D43" s="2" t="s">
        <v>0</v>
      </c>
      <c r="E43" s="9"/>
      <c r="F43" s="13">
        <f t="shared" si="2"/>
        <v>0</v>
      </c>
    </row>
    <row r="44" spans="1:6" x14ac:dyDescent="0.3">
      <c r="A44" s="21"/>
      <c r="B44" s="3"/>
      <c r="C44" s="23"/>
      <c r="D44" s="2"/>
      <c r="E44" s="9"/>
      <c r="F44" s="13"/>
    </row>
    <row r="45" spans="1:6" ht="18" customHeight="1" x14ac:dyDescent="0.3">
      <c r="A45" s="21"/>
      <c r="B45" s="6" t="s">
        <v>55</v>
      </c>
      <c r="C45" s="23"/>
      <c r="D45" s="2"/>
      <c r="E45" s="9"/>
      <c r="F45" s="13"/>
    </row>
    <row r="46" spans="1:6" x14ac:dyDescent="0.3">
      <c r="A46" s="21" t="s">
        <v>18</v>
      </c>
      <c r="B46" s="3" t="s">
        <v>52</v>
      </c>
      <c r="C46" s="17">
        <f>(22*2.8)-(0.8*2.1*4)-(0.9*0.6*4)+(7*2.8)</f>
        <v>72.319999999999993</v>
      </c>
      <c r="D46" s="2" t="s">
        <v>11</v>
      </c>
      <c r="E46" s="9"/>
      <c r="F46" s="13">
        <f>C46*E46</f>
        <v>0</v>
      </c>
    </row>
    <row r="47" spans="1:6" ht="28.8" x14ac:dyDescent="0.3">
      <c r="A47" s="21" t="s">
        <v>43</v>
      </c>
      <c r="B47" s="3" t="s">
        <v>41</v>
      </c>
      <c r="C47" s="17">
        <f>(22+7)*0.2*0.2</f>
        <v>1.1600000000000001</v>
      </c>
      <c r="D47" s="2" t="s">
        <v>0</v>
      </c>
      <c r="E47" s="9"/>
      <c r="F47" s="13">
        <f>C47*E47</f>
        <v>0</v>
      </c>
    </row>
    <row r="48" spans="1:6" ht="28.8" x14ac:dyDescent="0.3">
      <c r="A48" s="21" t="s">
        <v>44</v>
      </c>
      <c r="B48" s="3" t="s">
        <v>45</v>
      </c>
      <c r="C48" s="17">
        <f>(7*2.8)+(22*2.8)</f>
        <v>81.199999999999989</v>
      </c>
      <c r="D48" s="2" t="s">
        <v>11</v>
      </c>
      <c r="E48" s="9"/>
      <c r="F48" s="13">
        <f>C48*E48</f>
        <v>0</v>
      </c>
    </row>
    <row r="49" spans="1:7" ht="18" customHeight="1" x14ac:dyDescent="0.3">
      <c r="A49" s="21"/>
      <c r="B49" s="3"/>
      <c r="C49" s="17"/>
      <c r="D49" s="2"/>
      <c r="E49" s="9"/>
      <c r="F49" s="13"/>
    </row>
    <row r="50" spans="1:7" ht="18" customHeight="1" x14ac:dyDescent="0.3">
      <c r="A50" s="21"/>
      <c r="B50" s="6" t="s">
        <v>56</v>
      </c>
      <c r="C50" s="17"/>
      <c r="D50" s="2"/>
      <c r="E50" s="9"/>
      <c r="F50" s="13"/>
    </row>
    <row r="51" spans="1:7" ht="28.8" x14ac:dyDescent="0.3">
      <c r="A51" s="21" t="s">
        <v>46</v>
      </c>
      <c r="B51" s="3" t="s">
        <v>47</v>
      </c>
      <c r="C51" s="17">
        <f>8*4</f>
        <v>32</v>
      </c>
      <c r="D51" s="2" t="s">
        <v>11</v>
      </c>
      <c r="E51" s="9"/>
      <c r="F51" s="13">
        <f>C51*E51</f>
        <v>0</v>
      </c>
    </row>
    <row r="52" spans="1:7" ht="43.2" x14ac:dyDescent="0.3">
      <c r="A52" s="21" t="s">
        <v>1</v>
      </c>
      <c r="B52" s="3" t="s">
        <v>60</v>
      </c>
      <c r="C52" s="17">
        <v>1</v>
      </c>
      <c r="D52" s="2" t="s">
        <v>4</v>
      </c>
      <c r="E52" s="9"/>
      <c r="F52" s="13">
        <f>C52*E52</f>
        <v>0</v>
      </c>
    </row>
    <row r="53" spans="1:7" ht="57.6" x14ac:dyDescent="0.3">
      <c r="A53" s="21" t="s">
        <v>2</v>
      </c>
      <c r="B53" s="3" t="s">
        <v>58</v>
      </c>
      <c r="C53" s="17">
        <v>1</v>
      </c>
      <c r="D53" s="2" t="s">
        <v>4</v>
      </c>
      <c r="E53" s="9"/>
      <c r="F53" s="13">
        <f>C53*E53</f>
        <v>0</v>
      </c>
    </row>
    <row r="54" spans="1:7" ht="57.6" x14ac:dyDescent="0.3">
      <c r="A54" s="21" t="s">
        <v>48</v>
      </c>
      <c r="B54" s="3" t="s">
        <v>49</v>
      </c>
      <c r="C54" s="17">
        <v>4</v>
      </c>
      <c r="D54" s="2" t="s">
        <v>3</v>
      </c>
      <c r="E54" s="9"/>
      <c r="F54" s="13">
        <f>C54*E54</f>
        <v>0</v>
      </c>
    </row>
    <row r="55" spans="1:7" x14ac:dyDescent="0.3">
      <c r="A55" s="21"/>
      <c r="B55" s="3"/>
      <c r="C55" s="17"/>
      <c r="D55" s="2"/>
      <c r="E55" s="9"/>
      <c r="F55" s="13"/>
    </row>
    <row r="56" spans="1:7" x14ac:dyDescent="0.3">
      <c r="A56" s="21"/>
      <c r="B56" s="3"/>
      <c r="C56" s="17"/>
      <c r="D56" s="2"/>
      <c r="E56" s="9"/>
      <c r="F56" s="13"/>
    </row>
    <row r="57" spans="1:7" x14ac:dyDescent="0.3">
      <c r="A57" s="25"/>
      <c r="B57" s="27" t="s">
        <v>51</v>
      </c>
      <c r="C57" s="38"/>
      <c r="D57" s="34"/>
      <c r="E57" s="39"/>
      <c r="F57" s="35">
        <f>SUM(F3:F54)</f>
        <v>0</v>
      </c>
    </row>
    <row r="58" spans="1:7" x14ac:dyDescent="0.3">
      <c r="A58" s="21"/>
      <c r="B58" s="28" t="s">
        <v>53</v>
      </c>
      <c r="C58" s="18"/>
      <c r="D58" s="5"/>
      <c r="E58" s="10"/>
      <c r="F58" s="14">
        <f>F57*0.18</f>
        <v>0</v>
      </c>
    </row>
    <row r="59" spans="1:7" ht="15" thickBot="1" x14ac:dyDescent="0.35">
      <c r="A59" s="26"/>
      <c r="B59" s="24" t="s">
        <v>57</v>
      </c>
      <c r="C59" s="40"/>
      <c r="D59" s="36"/>
      <c r="E59" s="41"/>
      <c r="F59" s="37">
        <f>SUM(F57:F58)</f>
        <v>0</v>
      </c>
      <c r="G59" s="46"/>
    </row>
    <row r="60" spans="1:7" ht="15" thickTop="1" x14ac:dyDescent="0.3"/>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Tchrs. Ltrn, Drnge, &amp; Acss 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Mumo</dc:creator>
  <cp:lastModifiedBy>Joel Mumo</cp:lastModifiedBy>
  <cp:lastPrinted>2023-04-04T09:51:10Z</cp:lastPrinted>
  <dcterms:created xsi:type="dcterms:W3CDTF">2022-11-16T07:04:39Z</dcterms:created>
  <dcterms:modified xsi:type="dcterms:W3CDTF">2023-04-28T08:19:03Z</dcterms:modified>
</cp:coreProperties>
</file>